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ynam\Downloads\"/>
    </mc:Choice>
  </mc:AlternateContent>
  <xr:revisionPtr revIDLastSave="0" documentId="8_{DB1DF4C0-7FB9-43FF-A25F-EE526C3298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m2VKxUC6eruGj/JJDa6pGPxJmZg=="/>
    </ext>
  </extLst>
</workbook>
</file>

<file path=xl/calcChain.xml><?xml version="1.0" encoding="utf-8"?>
<calcChain xmlns="http://schemas.openxmlformats.org/spreadsheetml/2006/main">
  <c r="P28" i="1" l="1"/>
  <c r="Q28" i="1" s="1"/>
  <c r="D28" i="1"/>
  <c r="G28" i="1" s="1"/>
  <c r="P27" i="1"/>
  <c r="Q27" i="1" s="1"/>
  <c r="D27" i="1"/>
  <c r="G27" i="1" s="1"/>
  <c r="P26" i="1"/>
  <c r="Q26" i="1" s="1"/>
  <c r="D26" i="1"/>
  <c r="G26" i="1" s="1"/>
  <c r="P25" i="1"/>
  <c r="Q25" i="1" s="1"/>
  <c r="D25" i="1"/>
  <c r="G25" i="1" s="1"/>
  <c r="P24" i="1"/>
  <c r="Q24" i="1" s="1"/>
  <c r="D24" i="1"/>
  <c r="G24" i="1" s="1"/>
  <c r="P23" i="1"/>
  <c r="Q23" i="1" s="1"/>
  <c r="D23" i="1"/>
  <c r="G23" i="1" s="1"/>
  <c r="P22" i="1"/>
  <c r="Q22" i="1" s="1"/>
  <c r="D22" i="1"/>
  <c r="G22" i="1" s="1"/>
  <c r="P21" i="1"/>
  <c r="Q21" i="1" s="1"/>
  <c r="D21" i="1"/>
  <c r="G21" i="1" s="1"/>
  <c r="P20" i="1"/>
  <c r="Q20" i="1" s="1"/>
  <c r="D20" i="1"/>
  <c r="G20" i="1" s="1"/>
  <c r="P19" i="1"/>
  <c r="Q19" i="1" s="1"/>
  <c r="D19" i="1"/>
  <c r="E19" i="1" s="1"/>
  <c r="P18" i="1"/>
  <c r="Q18" i="1" s="1"/>
  <c r="D18" i="1"/>
  <c r="F18" i="1" s="1"/>
  <c r="P17" i="1"/>
  <c r="Q17" i="1" s="1"/>
  <c r="D17" i="1"/>
  <c r="E17" i="1" s="1"/>
  <c r="P16" i="1"/>
  <c r="Q16" i="1" s="1"/>
  <c r="D16" i="1"/>
  <c r="F16" i="1" s="1"/>
  <c r="P15" i="1"/>
  <c r="Q15" i="1" s="1"/>
  <c r="D15" i="1"/>
  <c r="E15" i="1" s="1"/>
  <c r="P14" i="1"/>
  <c r="Q14" i="1" s="1"/>
  <c r="D14" i="1"/>
  <c r="E14" i="1" s="1"/>
  <c r="P13" i="1"/>
  <c r="Q13" i="1" s="1"/>
  <c r="D13" i="1"/>
  <c r="F13" i="1" s="1"/>
  <c r="P12" i="1"/>
  <c r="Q12" i="1" s="1"/>
  <c r="D12" i="1"/>
  <c r="G12" i="1" s="1"/>
  <c r="P11" i="1"/>
  <c r="Q11" i="1" s="1"/>
  <c r="D11" i="1"/>
  <c r="E11" i="1" s="1"/>
  <c r="P10" i="1"/>
  <c r="Q10" i="1" s="1"/>
  <c r="D10" i="1"/>
  <c r="E10" i="1" s="1"/>
  <c r="P9" i="1"/>
  <c r="Q9" i="1" s="1"/>
  <c r="D9" i="1"/>
  <c r="E9" i="1" s="1"/>
  <c r="P8" i="1"/>
  <c r="Q8" i="1" s="1"/>
  <c r="D8" i="1"/>
  <c r="G8" i="1" s="1"/>
  <c r="P7" i="1"/>
  <c r="Q7" i="1" s="1"/>
  <c r="D7" i="1"/>
  <c r="F7" i="1" s="1"/>
  <c r="P6" i="1"/>
  <c r="Q6" i="1" s="1"/>
  <c r="D6" i="1"/>
  <c r="E6" i="1" s="1"/>
  <c r="Q5" i="1"/>
  <c r="P5" i="1"/>
  <c r="D5" i="1"/>
  <c r="E5" i="1" s="1"/>
  <c r="P4" i="1"/>
  <c r="Q4" i="1" s="1"/>
  <c r="D4" i="1"/>
  <c r="G4" i="1" s="1"/>
  <c r="G14" i="1" l="1"/>
  <c r="G10" i="1"/>
  <c r="F10" i="1"/>
  <c r="G18" i="1"/>
  <c r="E18" i="1"/>
  <c r="F6" i="1"/>
  <c r="G6" i="1"/>
  <c r="F14" i="1"/>
  <c r="G16" i="1"/>
  <c r="E22" i="1"/>
  <c r="F22" i="1"/>
  <c r="E26" i="1"/>
  <c r="E4" i="1"/>
  <c r="E12" i="1"/>
  <c r="E20" i="1"/>
  <c r="F4" i="1"/>
  <c r="F12" i="1"/>
  <c r="F20" i="1"/>
  <c r="E24" i="1"/>
  <c r="F24" i="1"/>
  <c r="E8" i="1"/>
  <c r="E16" i="1"/>
  <c r="F8" i="1"/>
  <c r="G19" i="1"/>
  <c r="F5" i="1"/>
  <c r="F9" i="1"/>
  <c r="F11" i="1"/>
  <c r="F15" i="1"/>
  <c r="F17" i="1"/>
  <c r="F19" i="1"/>
  <c r="F21" i="1"/>
  <c r="F23" i="1"/>
  <c r="G5" i="1"/>
  <c r="G7" i="1"/>
  <c r="G9" i="1"/>
  <c r="G11" i="1"/>
  <c r="G13" i="1"/>
  <c r="G15" i="1"/>
  <c r="G17" i="1"/>
  <c r="F26" i="1"/>
  <c r="F27" i="1"/>
  <c r="E7" i="1"/>
  <c r="E13" i="1"/>
  <c r="E21" i="1"/>
  <c r="E23" i="1"/>
  <c r="E25" i="1"/>
  <c r="F25" i="1"/>
  <c r="E27" i="1"/>
  <c r="E28" i="1"/>
  <c r="F28" i="1"/>
</calcChain>
</file>

<file path=xl/sharedStrings.xml><?xml version="1.0" encoding="utf-8"?>
<sst xmlns="http://schemas.openxmlformats.org/spreadsheetml/2006/main" count="14" uniqueCount="14">
  <si>
    <t>เลขที่</t>
  </si>
  <si>
    <t>ชื่อ-นามสกุล</t>
  </si>
  <si>
    <t>วัน เดือน ปี เกิด</t>
  </si>
  <si>
    <t>วัน เดือน ปี ปัจจุบัน</t>
  </si>
  <si>
    <t>อายุ</t>
  </si>
  <si>
    <t>ดัชนีมวลกาย (BMI)</t>
  </si>
  <si>
    <t>ปี</t>
  </si>
  <si>
    <t>เดือน</t>
  </si>
  <si>
    <t>วัน</t>
  </si>
  <si>
    <t>น้ำหนัก</t>
  </si>
  <si>
    <t>ส่วนสูง</t>
  </si>
  <si>
    <t>ค่า BMI</t>
  </si>
  <si>
    <t>รูปร่าง</t>
  </si>
  <si>
    <t>โปรแกรมคำนวณภาวะโภชนาการนักเรียน ระดับชั้น.....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</si>
</sst>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70000]d/mm/yyyy"/>
  </numFmts>
  <fonts count="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Sarabun"/>
    </font>
    <font>
      <sz val="16"/>
      <color theme="1"/>
      <name val="Sarabun"/>
    </font>
    <font>
      <sz val="22"/>
      <color theme="0"/>
      <name val="Sarabun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D965"/>
        <bgColor rgb="FFFFD965"/>
      </patternFill>
    </fill>
    <fill>
      <patternFill patternType="solid">
        <fgColor theme="4" tint="-0.249977111117893"/>
        <bgColor rgb="FF007A37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rgb="FFFFC000"/>
      </patternFill>
    </fill>
    <fill>
      <patternFill patternType="solid">
        <fgColor theme="8" tint="0.79998168889431442"/>
        <bgColor rgb="FFFF9999"/>
      </patternFill>
    </fill>
    <fill>
      <patternFill patternType="solid">
        <fgColor theme="8" tint="0.79998168889431442"/>
        <bgColor rgb="FF92D050"/>
      </patternFill>
    </fill>
    <fill>
      <patternFill patternType="solid">
        <fgColor theme="8" tint="0.79998168889431442"/>
        <bgColor rgb="FF00B05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2F549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C000"/>
      </patternFill>
    </fill>
    <fill>
      <patternFill patternType="solid">
        <fgColor theme="9" tint="0.79998168889431442"/>
        <bgColor rgb="FF8EAADB"/>
      </patternFill>
    </fill>
    <fill>
      <patternFill patternType="solid">
        <fgColor theme="5" tint="0.79998168889431442"/>
        <bgColor rgb="FFC00000"/>
      </patternFill>
    </fill>
    <fill>
      <patternFill patternType="solid">
        <fgColor theme="5" tint="0.79998168889431442"/>
        <bgColor rgb="FFFF7296"/>
      </patternFill>
    </fill>
    <fill>
      <patternFill patternType="solid">
        <fgColor rgb="FFCCCCFF"/>
        <bgColor rgb="FFB482DA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164" fontId="3" fillId="0" borderId="8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5" fillId="5" borderId="3" xfId="0" applyFont="1" applyFill="1" applyBorder="1"/>
    <xf numFmtId="0" fontId="3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5" fillId="10" borderId="9" xfId="0" applyFont="1" applyFill="1" applyBorder="1"/>
    <xf numFmtId="0" fontId="3" fillId="11" borderId="5" xfId="0" applyFont="1" applyFill="1" applyBorder="1" applyAlignment="1">
      <alignment horizontal="center"/>
    </xf>
    <xf numFmtId="0" fontId="5" fillId="12" borderId="6" xfId="0" applyFont="1" applyFill="1" applyBorder="1"/>
    <xf numFmtId="0" fontId="5" fillId="12" borderId="7" xfId="0" applyFont="1" applyFill="1" applyBorder="1"/>
    <xf numFmtId="0" fontId="3" fillId="13" borderId="5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 wrapText="1"/>
    </xf>
    <xf numFmtId="2" fontId="3" fillId="17" borderId="8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>
      <selection activeCell="V9" sqref="V9"/>
    </sheetView>
  </sheetViews>
  <sheetFormatPr defaultColWidth="14.42578125" defaultRowHeight="15" customHeight="1"/>
  <cols>
    <col min="1" max="1" width="6.42578125" style="7" customWidth="1"/>
    <col min="2" max="2" width="23" style="7" customWidth="1"/>
    <col min="3" max="3" width="16.7109375" style="7" customWidth="1"/>
    <col min="4" max="4" width="17.42578125" style="7" customWidth="1"/>
    <col min="5" max="5" width="11" style="7" customWidth="1"/>
    <col min="6" max="6" width="12" style="7" customWidth="1"/>
    <col min="7" max="7" width="12.140625" style="7" customWidth="1"/>
    <col min="8" max="12" width="8.85546875" style="7" hidden="1" customWidth="1"/>
    <col min="13" max="13" width="7.140625" style="7" hidden="1" customWidth="1"/>
    <col min="14" max="14" width="8.42578125" style="7" customWidth="1"/>
    <col min="15" max="15" width="10" style="7" customWidth="1"/>
    <col min="16" max="16" width="10.28515625" style="7" customWidth="1"/>
    <col min="17" max="17" width="25.28515625" style="7" customWidth="1"/>
    <col min="18" max="24" width="8.85546875" style="7" customWidth="1"/>
    <col min="25" max="16384" width="14.42578125" style="7"/>
  </cols>
  <sheetData>
    <row r="1" spans="1:17" ht="44.25" customHeight="1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ht="25.5" customHeight="1">
      <c r="A2" s="14" t="s">
        <v>0</v>
      </c>
      <c r="B2" s="15" t="s">
        <v>1</v>
      </c>
      <c r="C2" s="16" t="s">
        <v>2</v>
      </c>
      <c r="D2" s="17" t="s">
        <v>3</v>
      </c>
      <c r="E2" s="19" t="s">
        <v>4</v>
      </c>
      <c r="F2" s="20"/>
      <c r="G2" s="21"/>
      <c r="H2" s="8"/>
      <c r="I2" s="8"/>
      <c r="J2" s="8"/>
      <c r="K2" s="8"/>
      <c r="L2" s="8"/>
      <c r="M2" s="9"/>
      <c r="N2" s="22" t="s">
        <v>5</v>
      </c>
      <c r="O2" s="20"/>
      <c r="P2" s="20"/>
      <c r="Q2" s="21"/>
    </row>
    <row r="3" spans="1:17" ht="41.25" customHeight="1">
      <c r="A3" s="18"/>
      <c r="B3" s="18"/>
      <c r="C3" s="18"/>
      <c r="D3" s="18"/>
      <c r="E3" s="23" t="s">
        <v>6</v>
      </c>
      <c r="F3" s="23" t="s">
        <v>7</v>
      </c>
      <c r="G3" s="23" t="s">
        <v>8</v>
      </c>
      <c r="H3" s="1"/>
      <c r="I3" s="1"/>
      <c r="J3" s="1"/>
      <c r="K3" s="1"/>
      <c r="L3" s="1"/>
      <c r="M3" s="9"/>
      <c r="N3" s="5" t="s">
        <v>9</v>
      </c>
      <c r="O3" s="6" t="s">
        <v>10</v>
      </c>
      <c r="P3" s="27" t="s">
        <v>11</v>
      </c>
      <c r="Q3" s="25" t="s">
        <v>12</v>
      </c>
    </row>
    <row r="4" spans="1:17" ht="20.25" customHeight="1">
      <c r="A4" s="2">
        <v>1</v>
      </c>
      <c r="B4" s="3">
        <v>2</v>
      </c>
      <c r="C4" s="4">
        <v>39094</v>
      </c>
      <c r="D4" s="4">
        <f t="shared" ref="D4:D28" ca="1" si="0">TODAY()</f>
        <v>45244</v>
      </c>
      <c r="E4" s="24" t="str">
        <f t="shared" ref="E4:E28" ca="1" si="1">DATEDIF(C4,D4,"y")&amp;" ปี"</f>
        <v>16 ปี</v>
      </c>
      <c r="F4" s="24" t="str">
        <f t="shared" ref="F4:F28" ca="1" si="2">DATEDIF(C4,D4,"ym")&amp;" เดือน"</f>
        <v>10 เดือน</v>
      </c>
      <c r="G4" s="24" t="str">
        <f t="shared" ref="G4:G28" ca="1" si="3">DATEDIF(C4,D4,"md")&amp;" วัน"</f>
        <v>2 วัน</v>
      </c>
      <c r="H4" s="10"/>
      <c r="I4" s="10"/>
      <c r="J4" s="10"/>
      <c r="K4" s="10"/>
      <c r="L4" s="10"/>
      <c r="M4" s="10"/>
      <c r="N4" s="5">
        <v>28</v>
      </c>
      <c r="O4" s="6">
        <v>130</v>
      </c>
      <c r="P4" s="28">
        <f t="shared" ref="P4:P28" si="4">N4/(O4/100)/(O4/100)</f>
        <v>16.568047337278106</v>
      </c>
      <c r="Q4" s="26" t="str">
        <f t="shared" ref="Q4:Q28" si="5">IF(P4&gt;=22.5,"อ้วนอันตราย",IF(P4&gt;=21,"อ้วนมาก",IF(P4&gt;=19.5,"อ้วน",IF(P4&gt;=18,"ท้วม",IF(P4&gt;=14.5,"สมส่วน",IF(P4&lt;14.4,"ผอม"))))))</f>
        <v>สมส่วน</v>
      </c>
    </row>
    <row r="5" spans="1:17" ht="21.75" customHeight="1">
      <c r="A5" s="2">
        <v>2</v>
      </c>
      <c r="B5" s="3">
        <v>2</v>
      </c>
      <c r="C5" s="4">
        <v>39095</v>
      </c>
      <c r="D5" s="4">
        <f t="shared" ca="1" si="0"/>
        <v>45244</v>
      </c>
      <c r="E5" s="24" t="str">
        <f t="shared" ca="1" si="1"/>
        <v>16 ปี</v>
      </c>
      <c r="F5" s="24" t="str">
        <f t="shared" ca="1" si="2"/>
        <v>10 เดือน</v>
      </c>
      <c r="G5" s="24" t="str">
        <f t="shared" ca="1" si="3"/>
        <v>1 วัน</v>
      </c>
      <c r="H5" s="10"/>
      <c r="I5" s="10"/>
      <c r="J5" s="10"/>
      <c r="K5" s="10"/>
      <c r="L5" s="10"/>
      <c r="M5" s="10"/>
      <c r="N5" s="5">
        <v>32</v>
      </c>
      <c r="O5" s="6">
        <v>130</v>
      </c>
      <c r="P5" s="28">
        <f t="shared" si="4"/>
        <v>18.934911242603548</v>
      </c>
      <c r="Q5" s="26" t="str">
        <f t="shared" si="5"/>
        <v>ท้วม</v>
      </c>
    </row>
    <row r="6" spans="1:17" ht="21" customHeight="1">
      <c r="A6" s="2">
        <v>3</v>
      </c>
      <c r="B6" s="3">
        <v>2</v>
      </c>
      <c r="C6" s="4">
        <v>39096</v>
      </c>
      <c r="D6" s="4">
        <f t="shared" ca="1" si="0"/>
        <v>45244</v>
      </c>
      <c r="E6" s="24" t="str">
        <f t="shared" ca="1" si="1"/>
        <v>16 ปี</v>
      </c>
      <c r="F6" s="24" t="str">
        <f t="shared" ca="1" si="2"/>
        <v>10 เดือน</v>
      </c>
      <c r="G6" s="24" t="str">
        <f t="shared" ca="1" si="3"/>
        <v>0 วัน</v>
      </c>
      <c r="H6" s="10"/>
      <c r="I6" s="10"/>
      <c r="J6" s="10"/>
      <c r="K6" s="10"/>
      <c r="L6" s="10"/>
      <c r="M6" s="10"/>
      <c r="N6" s="5">
        <v>67</v>
      </c>
      <c r="O6" s="6">
        <v>140</v>
      </c>
      <c r="P6" s="28">
        <f t="shared" si="4"/>
        <v>34.183673469387763</v>
      </c>
      <c r="Q6" s="26" t="str">
        <f t="shared" si="5"/>
        <v>อ้วนอันตราย</v>
      </c>
    </row>
    <row r="7" spans="1:17" ht="21.75" customHeight="1">
      <c r="A7" s="2">
        <v>4</v>
      </c>
      <c r="B7" s="3">
        <v>2</v>
      </c>
      <c r="C7" s="4">
        <v>39097</v>
      </c>
      <c r="D7" s="4">
        <f t="shared" ca="1" si="0"/>
        <v>45244</v>
      </c>
      <c r="E7" s="24" t="str">
        <f t="shared" ca="1" si="1"/>
        <v>16 ปี</v>
      </c>
      <c r="F7" s="24" t="str">
        <f t="shared" ca="1" si="2"/>
        <v>9 เดือน</v>
      </c>
      <c r="G7" s="24" t="str">
        <f t="shared" ca="1" si="3"/>
        <v>30 วัน</v>
      </c>
      <c r="H7" s="10"/>
      <c r="I7" s="10"/>
      <c r="J7" s="10"/>
      <c r="K7" s="10"/>
      <c r="L7" s="10"/>
      <c r="M7" s="10"/>
      <c r="N7" s="5">
        <v>40</v>
      </c>
      <c r="O7" s="6">
        <v>120</v>
      </c>
      <c r="P7" s="28">
        <f t="shared" si="4"/>
        <v>27.777777777777782</v>
      </c>
      <c r="Q7" s="26" t="str">
        <f t="shared" si="5"/>
        <v>อ้วนอันตราย</v>
      </c>
    </row>
    <row r="8" spans="1:17" ht="20.25" customHeight="1">
      <c r="A8" s="2">
        <v>5</v>
      </c>
      <c r="B8" s="3">
        <v>2</v>
      </c>
      <c r="C8" s="4">
        <v>39098</v>
      </c>
      <c r="D8" s="4">
        <f t="shared" ca="1" si="0"/>
        <v>45244</v>
      </c>
      <c r="E8" s="24" t="str">
        <f t="shared" ca="1" si="1"/>
        <v>16 ปี</v>
      </c>
      <c r="F8" s="24" t="str">
        <f t="shared" ca="1" si="2"/>
        <v>9 เดือน</v>
      </c>
      <c r="G8" s="24" t="str">
        <f t="shared" ca="1" si="3"/>
        <v>29 วัน</v>
      </c>
      <c r="H8" s="10"/>
      <c r="I8" s="10"/>
      <c r="J8" s="10"/>
      <c r="K8" s="10"/>
      <c r="L8" s="10"/>
      <c r="M8" s="10"/>
      <c r="N8" s="5">
        <v>40</v>
      </c>
      <c r="O8" s="6">
        <v>130</v>
      </c>
      <c r="P8" s="28">
        <f t="shared" si="4"/>
        <v>23.668639053254434</v>
      </c>
      <c r="Q8" s="26" t="str">
        <f t="shared" si="5"/>
        <v>อ้วนอันตราย</v>
      </c>
    </row>
    <row r="9" spans="1:17" ht="20.25" customHeight="1">
      <c r="A9" s="2">
        <v>6</v>
      </c>
      <c r="B9" s="3">
        <v>2</v>
      </c>
      <c r="C9" s="4">
        <v>40910</v>
      </c>
      <c r="D9" s="4">
        <f t="shared" ca="1" si="0"/>
        <v>45244</v>
      </c>
      <c r="E9" s="24" t="str">
        <f t="shared" ca="1" si="1"/>
        <v>11 ปี</v>
      </c>
      <c r="F9" s="24" t="str">
        <f t="shared" ca="1" si="2"/>
        <v>10 เดือน</v>
      </c>
      <c r="G9" s="24" t="str">
        <f t="shared" ca="1" si="3"/>
        <v>12 วัน</v>
      </c>
      <c r="H9" s="10"/>
      <c r="I9" s="10"/>
      <c r="J9" s="10"/>
      <c r="K9" s="10"/>
      <c r="L9" s="10"/>
      <c r="M9" s="10"/>
      <c r="N9" s="5">
        <v>35</v>
      </c>
      <c r="O9" s="6">
        <v>130</v>
      </c>
      <c r="P9" s="28">
        <f t="shared" si="4"/>
        <v>20.710059171597631</v>
      </c>
      <c r="Q9" s="26" t="str">
        <f t="shared" si="5"/>
        <v>อ้วน</v>
      </c>
    </row>
    <row r="10" spans="1:17" ht="22.5" customHeight="1">
      <c r="A10" s="2">
        <v>7</v>
      </c>
      <c r="B10" s="3">
        <v>2</v>
      </c>
      <c r="C10" s="4">
        <v>40942</v>
      </c>
      <c r="D10" s="4">
        <f t="shared" ca="1" si="0"/>
        <v>45244</v>
      </c>
      <c r="E10" s="24" t="str">
        <f t="shared" ca="1" si="1"/>
        <v>11 ปี</v>
      </c>
      <c r="F10" s="24" t="str">
        <f t="shared" ca="1" si="2"/>
        <v>9 เดือน</v>
      </c>
      <c r="G10" s="24" t="str">
        <f t="shared" ca="1" si="3"/>
        <v>11 วัน</v>
      </c>
      <c r="H10" s="10"/>
      <c r="I10" s="10"/>
      <c r="J10" s="10"/>
      <c r="K10" s="10"/>
      <c r="L10" s="10"/>
      <c r="M10" s="10"/>
      <c r="N10" s="5">
        <v>32</v>
      </c>
      <c r="O10" s="6">
        <v>133</v>
      </c>
      <c r="P10" s="28">
        <f t="shared" si="4"/>
        <v>18.090338628526201</v>
      </c>
      <c r="Q10" s="26" t="str">
        <f t="shared" si="5"/>
        <v>ท้วม</v>
      </c>
    </row>
    <row r="11" spans="1:17" ht="21" customHeight="1">
      <c r="A11" s="2">
        <v>8</v>
      </c>
      <c r="B11" s="3">
        <v>2</v>
      </c>
      <c r="C11" s="4">
        <v>40912</v>
      </c>
      <c r="D11" s="4">
        <f t="shared" ca="1" si="0"/>
        <v>45244</v>
      </c>
      <c r="E11" s="24" t="str">
        <f t="shared" ca="1" si="1"/>
        <v>11 ปี</v>
      </c>
      <c r="F11" s="24" t="str">
        <f t="shared" ca="1" si="2"/>
        <v>10 เดือน</v>
      </c>
      <c r="G11" s="24" t="str">
        <f t="shared" ca="1" si="3"/>
        <v>10 วัน</v>
      </c>
      <c r="H11" s="10"/>
      <c r="I11" s="10"/>
      <c r="J11" s="10"/>
      <c r="K11" s="10"/>
      <c r="L11" s="10"/>
      <c r="M11" s="10"/>
      <c r="N11" s="5">
        <v>28</v>
      </c>
      <c r="O11" s="6">
        <v>130</v>
      </c>
      <c r="P11" s="28">
        <f t="shared" si="4"/>
        <v>16.568047337278106</v>
      </c>
      <c r="Q11" s="26" t="str">
        <f t="shared" si="5"/>
        <v>สมส่วน</v>
      </c>
    </row>
    <row r="12" spans="1:17" ht="21.75" customHeight="1">
      <c r="A12" s="2">
        <v>9</v>
      </c>
      <c r="B12" s="3">
        <v>2</v>
      </c>
      <c r="C12" s="4">
        <v>40760</v>
      </c>
      <c r="D12" s="4">
        <f t="shared" ca="1" si="0"/>
        <v>45244</v>
      </c>
      <c r="E12" s="24" t="str">
        <f t="shared" ca="1" si="1"/>
        <v>12 ปี</v>
      </c>
      <c r="F12" s="24" t="str">
        <f t="shared" ca="1" si="2"/>
        <v>3 เดือน</v>
      </c>
      <c r="G12" s="24" t="str">
        <f t="shared" ca="1" si="3"/>
        <v>9 วัน</v>
      </c>
      <c r="H12" s="10"/>
      <c r="I12" s="10"/>
      <c r="J12" s="10"/>
      <c r="K12" s="10"/>
      <c r="L12" s="10"/>
      <c r="M12" s="10"/>
      <c r="N12" s="5">
        <v>28</v>
      </c>
      <c r="O12" s="6">
        <v>130</v>
      </c>
      <c r="P12" s="28">
        <f t="shared" si="4"/>
        <v>16.568047337278106</v>
      </c>
      <c r="Q12" s="26" t="str">
        <f t="shared" si="5"/>
        <v>สมส่วน</v>
      </c>
    </row>
    <row r="13" spans="1:17" ht="22.5" customHeight="1">
      <c r="A13" s="2">
        <v>10</v>
      </c>
      <c r="B13" s="3">
        <v>2</v>
      </c>
      <c r="C13" s="4">
        <v>39093</v>
      </c>
      <c r="D13" s="4">
        <f t="shared" ca="1" si="0"/>
        <v>45244</v>
      </c>
      <c r="E13" s="24" t="str">
        <f t="shared" ca="1" si="1"/>
        <v>16 ปี</v>
      </c>
      <c r="F13" s="24" t="str">
        <f t="shared" ca="1" si="2"/>
        <v>10 เดือน</v>
      </c>
      <c r="G13" s="24" t="str">
        <f t="shared" ca="1" si="3"/>
        <v>3 วัน</v>
      </c>
      <c r="H13" s="10"/>
      <c r="I13" s="10"/>
      <c r="J13" s="10"/>
      <c r="K13" s="10"/>
      <c r="L13" s="10"/>
      <c r="M13" s="10"/>
      <c r="N13" s="5">
        <v>28</v>
      </c>
      <c r="O13" s="6">
        <v>130</v>
      </c>
      <c r="P13" s="28">
        <f t="shared" si="4"/>
        <v>16.568047337278106</v>
      </c>
      <c r="Q13" s="26" t="str">
        <f t="shared" si="5"/>
        <v>สมส่วน</v>
      </c>
    </row>
    <row r="14" spans="1:17" ht="21" customHeight="1">
      <c r="A14" s="2">
        <v>11</v>
      </c>
      <c r="B14" s="3">
        <v>2</v>
      </c>
      <c r="C14" s="4">
        <v>39094</v>
      </c>
      <c r="D14" s="4">
        <f t="shared" ca="1" si="0"/>
        <v>45244</v>
      </c>
      <c r="E14" s="24" t="str">
        <f t="shared" ca="1" si="1"/>
        <v>16 ปี</v>
      </c>
      <c r="F14" s="24" t="str">
        <f t="shared" ca="1" si="2"/>
        <v>10 เดือน</v>
      </c>
      <c r="G14" s="24" t="str">
        <f t="shared" ca="1" si="3"/>
        <v>2 วัน</v>
      </c>
      <c r="H14" s="10"/>
      <c r="I14" s="10"/>
      <c r="J14" s="10"/>
      <c r="K14" s="10"/>
      <c r="L14" s="10"/>
      <c r="M14" s="10"/>
      <c r="N14" s="5">
        <v>28</v>
      </c>
      <c r="O14" s="6">
        <v>130</v>
      </c>
      <c r="P14" s="28">
        <f t="shared" si="4"/>
        <v>16.568047337278106</v>
      </c>
      <c r="Q14" s="26" t="str">
        <f t="shared" si="5"/>
        <v>สมส่วน</v>
      </c>
    </row>
    <row r="15" spans="1:17" ht="21" customHeight="1">
      <c r="A15" s="2">
        <v>12</v>
      </c>
      <c r="B15" s="3">
        <v>2</v>
      </c>
      <c r="C15" s="4">
        <v>39095</v>
      </c>
      <c r="D15" s="4">
        <f t="shared" ca="1" si="0"/>
        <v>45244</v>
      </c>
      <c r="E15" s="24" t="str">
        <f t="shared" ca="1" si="1"/>
        <v>16 ปี</v>
      </c>
      <c r="F15" s="24" t="str">
        <f t="shared" ca="1" si="2"/>
        <v>10 เดือน</v>
      </c>
      <c r="G15" s="24" t="str">
        <f t="shared" ca="1" si="3"/>
        <v>1 วัน</v>
      </c>
      <c r="H15" s="10"/>
      <c r="I15" s="10"/>
      <c r="J15" s="10"/>
      <c r="K15" s="10"/>
      <c r="L15" s="10"/>
      <c r="M15" s="10"/>
      <c r="N15" s="5">
        <v>67</v>
      </c>
      <c r="O15" s="6">
        <v>140</v>
      </c>
      <c r="P15" s="28">
        <f t="shared" si="4"/>
        <v>34.183673469387763</v>
      </c>
      <c r="Q15" s="26" t="str">
        <f t="shared" si="5"/>
        <v>อ้วนอันตราย</v>
      </c>
    </row>
    <row r="16" spans="1:17" ht="21.75" customHeight="1">
      <c r="A16" s="2">
        <v>13</v>
      </c>
      <c r="B16" s="3">
        <v>2</v>
      </c>
      <c r="C16" s="4">
        <v>39096</v>
      </c>
      <c r="D16" s="4">
        <f t="shared" ca="1" si="0"/>
        <v>45244</v>
      </c>
      <c r="E16" s="24" t="str">
        <f t="shared" ca="1" si="1"/>
        <v>16 ปี</v>
      </c>
      <c r="F16" s="24" t="str">
        <f t="shared" ca="1" si="2"/>
        <v>10 เดือน</v>
      </c>
      <c r="G16" s="24" t="str">
        <f t="shared" ca="1" si="3"/>
        <v>0 วัน</v>
      </c>
      <c r="H16" s="10"/>
      <c r="I16" s="10"/>
      <c r="J16" s="10"/>
      <c r="K16" s="10"/>
      <c r="L16" s="10"/>
      <c r="M16" s="10"/>
      <c r="N16" s="5">
        <v>40</v>
      </c>
      <c r="O16" s="6">
        <v>120</v>
      </c>
      <c r="P16" s="28">
        <f t="shared" si="4"/>
        <v>27.777777777777782</v>
      </c>
      <c r="Q16" s="26" t="str">
        <f t="shared" si="5"/>
        <v>อ้วนอันตราย</v>
      </c>
    </row>
    <row r="17" spans="1:17" ht="22.5" customHeight="1">
      <c r="A17" s="2">
        <v>14</v>
      </c>
      <c r="B17" s="3">
        <v>2</v>
      </c>
      <c r="C17" s="4">
        <v>39097</v>
      </c>
      <c r="D17" s="4">
        <f t="shared" ca="1" si="0"/>
        <v>45244</v>
      </c>
      <c r="E17" s="24" t="str">
        <f t="shared" ca="1" si="1"/>
        <v>16 ปี</v>
      </c>
      <c r="F17" s="24" t="str">
        <f t="shared" ca="1" si="2"/>
        <v>9 เดือน</v>
      </c>
      <c r="G17" s="24" t="str">
        <f t="shared" ca="1" si="3"/>
        <v>30 วัน</v>
      </c>
      <c r="H17" s="10"/>
      <c r="I17" s="10"/>
      <c r="J17" s="10"/>
      <c r="K17" s="10"/>
      <c r="L17" s="10"/>
      <c r="M17" s="10"/>
      <c r="N17" s="5">
        <v>40</v>
      </c>
      <c r="O17" s="6">
        <v>130</v>
      </c>
      <c r="P17" s="28">
        <f t="shared" si="4"/>
        <v>23.668639053254434</v>
      </c>
      <c r="Q17" s="26" t="str">
        <f t="shared" si="5"/>
        <v>อ้วนอันตราย</v>
      </c>
    </row>
    <row r="18" spans="1:17" ht="23.25" customHeight="1">
      <c r="A18" s="2">
        <v>15</v>
      </c>
      <c r="B18" s="3">
        <v>2</v>
      </c>
      <c r="C18" s="4">
        <v>39098</v>
      </c>
      <c r="D18" s="4">
        <f t="shared" ca="1" si="0"/>
        <v>45244</v>
      </c>
      <c r="E18" s="24" t="str">
        <f t="shared" ca="1" si="1"/>
        <v>16 ปี</v>
      </c>
      <c r="F18" s="24" t="str">
        <f t="shared" ca="1" si="2"/>
        <v>9 เดือน</v>
      </c>
      <c r="G18" s="24" t="str">
        <f t="shared" ca="1" si="3"/>
        <v>29 วัน</v>
      </c>
      <c r="H18" s="10"/>
      <c r="I18" s="10"/>
      <c r="J18" s="10"/>
      <c r="K18" s="10"/>
      <c r="L18" s="10"/>
      <c r="M18" s="10"/>
      <c r="N18" s="5">
        <v>35</v>
      </c>
      <c r="O18" s="6">
        <v>130</v>
      </c>
      <c r="P18" s="28">
        <f t="shared" si="4"/>
        <v>20.710059171597631</v>
      </c>
      <c r="Q18" s="26" t="str">
        <f t="shared" si="5"/>
        <v>อ้วน</v>
      </c>
    </row>
    <row r="19" spans="1:17" ht="13.5" customHeight="1">
      <c r="A19" s="2">
        <v>16</v>
      </c>
      <c r="B19" s="3">
        <v>2</v>
      </c>
      <c r="C19" s="4">
        <v>40910</v>
      </c>
      <c r="D19" s="4">
        <f t="shared" ca="1" si="0"/>
        <v>45244</v>
      </c>
      <c r="E19" s="24" t="str">
        <f t="shared" ca="1" si="1"/>
        <v>11 ปี</v>
      </c>
      <c r="F19" s="24" t="str">
        <f t="shared" ca="1" si="2"/>
        <v>10 เดือน</v>
      </c>
      <c r="G19" s="24" t="str">
        <f t="shared" ca="1" si="3"/>
        <v>12 วัน</v>
      </c>
      <c r="H19" s="10"/>
      <c r="I19" s="10"/>
      <c r="J19" s="10"/>
      <c r="K19" s="10"/>
      <c r="L19" s="10"/>
      <c r="M19" s="10"/>
      <c r="N19" s="5">
        <v>32</v>
      </c>
      <c r="O19" s="6">
        <v>133</v>
      </c>
      <c r="P19" s="28">
        <f t="shared" si="4"/>
        <v>18.090338628526201</v>
      </c>
      <c r="Q19" s="26" t="str">
        <f t="shared" si="5"/>
        <v>ท้วม</v>
      </c>
    </row>
    <row r="20" spans="1:17" ht="13.5" customHeight="1">
      <c r="A20" s="2">
        <v>17</v>
      </c>
      <c r="B20" s="3">
        <v>2</v>
      </c>
      <c r="C20" s="4">
        <v>40942</v>
      </c>
      <c r="D20" s="4">
        <f t="shared" ca="1" si="0"/>
        <v>45244</v>
      </c>
      <c r="E20" s="24" t="str">
        <f t="shared" ca="1" si="1"/>
        <v>11 ปี</v>
      </c>
      <c r="F20" s="24" t="str">
        <f t="shared" ca="1" si="2"/>
        <v>9 เดือน</v>
      </c>
      <c r="G20" s="24" t="str">
        <f t="shared" ca="1" si="3"/>
        <v>11 วัน</v>
      </c>
      <c r="H20" s="10"/>
      <c r="I20" s="10"/>
      <c r="J20" s="10"/>
      <c r="K20" s="10"/>
      <c r="L20" s="10"/>
      <c r="M20" s="10"/>
      <c r="N20" s="5">
        <v>28</v>
      </c>
      <c r="O20" s="6">
        <v>130</v>
      </c>
      <c r="P20" s="28">
        <f t="shared" si="4"/>
        <v>16.568047337278106</v>
      </c>
      <c r="Q20" s="26" t="str">
        <f t="shared" si="5"/>
        <v>สมส่วน</v>
      </c>
    </row>
    <row r="21" spans="1:17" ht="13.5" customHeight="1">
      <c r="A21" s="2">
        <v>18</v>
      </c>
      <c r="B21" s="3">
        <v>2</v>
      </c>
      <c r="C21" s="4">
        <v>40910</v>
      </c>
      <c r="D21" s="4">
        <f t="shared" ca="1" si="0"/>
        <v>45244</v>
      </c>
      <c r="E21" s="24" t="str">
        <f t="shared" ca="1" si="1"/>
        <v>11 ปี</v>
      </c>
      <c r="F21" s="24" t="str">
        <f t="shared" ca="1" si="2"/>
        <v>10 เดือน</v>
      </c>
      <c r="G21" s="24" t="str">
        <f t="shared" ca="1" si="3"/>
        <v>12 วัน</v>
      </c>
      <c r="H21" s="10"/>
      <c r="I21" s="10"/>
      <c r="J21" s="10"/>
      <c r="K21" s="10"/>
      <c r="L21" s="10"/>
      <c r="M21" s="10"/>
      <c r="N21" s="5">
        <v>35</v>
      </c>
      <c r="O21" s="6">
        <v>130</v>
      </c>
      <c r="P21" s="28">
        <f t="shared" si="4"/>
        <v>20.710059171597631</v>
      </c>
      <c r="Q21" s="26" t="str">
        <f t="shared" si="5"/>
        <v>อ้วน</v>
      </c>
    </row>
    <row r="22" spans="1:17" ht="13.5" customHeight="1">
      <c r="A22" s="2">
        <v>19</v>
      </c>
      <c r="B22" s="3">
        <v>2</v>
      </c>
      <c r="C22" s="4">
        <v>40942</v>
      </c>
      <c r="D22" s="4">
        <f t="shared" ca="1" si="0"/>
        <v>45244</v>
      </c>
      <c r="E22" s="24" t="str">
        <f t="shared" ca="1" si="1"/>
        <v>11 ปี</v>
      </c>
      <c r="F22" s="24" t="str">
        <f t="shared" ca="1" si="2"/>
        <v>9 เดือน</v>
      </c>
      <c r="G22" s="24" t="str">
        <f t="shared" ca="1" si="3"/>
        <v>11 วัน</v>
      </c>
      <c r="H22" s="10"/>
      <c r="I22" s="10"/>
      <c r="J22" s="10"/>
      <c r="K22" s="10"/>
      <c r="L22" s="10"/>
      <c r="M22" s="10"/>
      <c r="N22" s="5">
        <v>32</v>
      </c>
      <c r="O22" s="6">
        <v>133</v>
      </c>
      <c r="P22" s="28">
        <f t="shared" si="4"/>
        <v>18.090338628526201</v>
      </c>
      <c r="Q22" s="26" t="str">
        <f t="shared" si="5"/>
        <v>ท้วม</v>
      </c>
    </row>
    <row r="23" spans="1:17" ht="13.5" customHeight="1">
      <c r="A23" s="2">
        <v>20</v>
      </c>
      <c r="B23" s="3">
        <v>2</v>
      </c>
      <c r="C23" s="4">
        <v>40912</v>
      </c>
      <c r="D23" s="4">
        <f t="shared" ca="1" si="0"/>
        <v>45244</v>
      </c>
      <c r="E23" s="24" t="str">
        <f t="shared" ca="1" si="1"/>
        <v>11 ปี</v>
      </c>
      <c r="F23" s="24" t="str">
        <f t="shared" ca="1" si="2"/>
        <v>10 เดือน</v>
      </c>
      <c r="G23" s="24" t="str">
        <f t="shared" ca="1" si="3"/>
        <v>10 วัน</v>
      </c>
      <c r="H23" s="10"/>
      <c r="I23" s="10"/>
      <c r="J23" s="10"/>
      <c r="K23" s="10"/>
      <c r="L23" s="10"/>
      <c r="M23" s="10"/>
      <c r="N23" s="5">
        <v>28</v>
      </c>
      <c r="O23" s="6">
        <v>130</v>
      </c>
      <c r="P23" s="28">
        <f t="shared" si="4"/>
        <v>16.568047337278106</v>
      </c>
      <c r="Q23" s="26" t="str">
        <f t="shared" si="5"/>
        <v>สมส่วน</v>
      </c>
    </row>
    <row r="24" spans="1:17" ht="13.5" customHeight="1">
      <c r="A24" s="2">
        <v>21</v>
      </c>
      <c r="B24" s="3">
        <v>2</v>
      </c>
      <c r="C24" s="4">
        <v>40760</v>
      </c>
      <c r="D24" s="4">
        <f t="shared" ca="1" si="0"/>
        <v>45244</v>
      </c>
      <c r="E24" s="24" t="str">
        <f t="shared" ca="1" si="1"/>
        <v>12 ปี</v>
      </c>
      <c r="F24" s="24" t="str">
        <f t="shared" ca="1" si="2"/>
        <v>3 เดือน</v>
      </c>
      <c r="G24" s="24" t="str">
        <f t="shared" ca="1" si="3"/>
        <v>9 วัน</v>
      </c>
      <c r="H24" s="10"/>
      <c r="I24" s="10"/>
      <c r="J24" s="10"/>
      <c r="K24" s="10"/>
      <c r="L24" s="10"/>
      <c r="M24" s="10"/>
      <c r="N24" s="5">
        <v>28</v>
      </c>
      <c r="O24" s="6">
        <v>130</v>
      </c>
      <c r="P24" s="28">
        <f t="shared" si="4"/>
        <v>16.568047337278106</v>
      </c>
      <c r="Q24" s="26" t="str">
        <f t="shared" si="5"/>
        <v>สมส่วน</v>
      </c>
    </row>
    <row r="25" spans="1:17" ht="13.5" customHeight="1">
      <c r="A25" s="2">
        <v>22</v>
      </c>
      <c r="B25" s="3">
        <v>2</v>
      </c>
      <c r="C25" s="4">
        <v>41066</v>
      </c>
      <c r="D25" s="4">
        <f t="shared" ca="1" si="0"/>
        <v>45244</v>
      </c>
      <c r="E25" s="24" t="str">
        <f t="shared" ca="1" si="1"/>
        <v>11 ปี</v>
      </c>
      <c r="F25" s="24" t="str">
        <f t="shared" ca="1" si="2"/>
        <v>5 เดือน</v>
      </c>
      <c r="G25" s="24" t="str">
        <f t="shared" ca="1" si="3"/>
        <v>8 วัน</v>
      </c>
      <c r="H25" s="10"/>
      <c r="I25" s="10"/>
      <c r="J25" s="10"/>
      <c r="K25" s="10"/>
      <c r="L25" s="10"/>
      <c r="M25" s="10"/>
      <c r="N25" s="5">
        <v>28</v>
      </c>
      <c r="O25" s="6">
        <v>130</v>
      </c>
      <c r="P25" s="28">
        <f t="shared" si="4"/>
        <v>16.568047337278106</v>
      </c>
      <c r="Q25" s="26" t="str">
        <f t="shared" si="5"/>
        <v>สมส่วน</v>
      </c>
    </row>
    <row r="26" spans="1:17" ht="13.5" customHeight="1">
      <c r="A26" s="2">
        <v>23</v>
      </c>
      <c r="B26" s="3">
        <v>2</v>
      </c>
      <c r="C26" s="4">
        <v>40640</v>
      </c>
      <c r="D26" s="4">
        <f t="shared" ca="1" si="0"/>
        <v>45244</v>
      </c>
      <c r="E26" s="24" t="str">
        <f t="shared" ca="1" si="1"/>
        <v>12 ปี</v>
      </c>
      <c r="F26" s="24" t="str">
        <f t="shared" ca="1" si="2"/>
        <v>7 เดือน</v>
      </c>
      <c r="G26" s="24" t="str">
        <f t="shared" ca="1" si="3"/>
        <v>7 วัน</v>
      </c>
      <c r="H26" s="10"/>
      <c r="I26" s="10"/>
      <c r="J26" s="10"/>
      <c r="K26" s="10"/>
      <c r="L26" s="10"/>
      <c r="M26" s="10"/>
      <c r="N26" s="5">
        <v>28</v>
      </c>
      <c r="O26" s="6">
        <v>130</v>
      </c>
      <c r="P26" s="28">
        <f t="shared" si="4"/>
        <v>16.568047337278106</v>
      </c>
      <c r="Q26" s="26" t="str">
        <f t="shared" si="5"/>
        <v>สมส่วน</v>
      </c>
    </row>
    <row r="27" spans="1:17" ht="13.5" customHeight="1">
      <c r="A27" s="2">
        <v>24</v>
      </c>
      <c r="B27" s="3">
        <v>2</v>
      </c>
      <c r="C27" s="4">
        <v>40553</v>
      </c>
      <c r="D27" s="4">
        <f t="shared" ca="1" si="0"/>
        <v>45244</v>
      </c>
      <c r="E27" s="24" t="str">
        <f t="shared" ca="1" si="1"/>
        <v>12 ปี</v>
      </c>
      <c r="F27" s="24" t="str">
        <f t="shared" ca="1" si="2"/>
        <v>10 เดือน</v>
      </c>
      <c r="G27" s="24" t="str">
        <f t="shared" ca="1" si="3"/>
        <v>4 วัน</v>
      </c>
      <c r="H27" s="10"/>
      <c r="I27" s="10"/>
      <c r="J27" s="10"/>
      <c r="K27" s="10"/>
      <c r="L27" s="10"/>
      <c r="M27" s="10"/>
      <c r="N27" s="5">
        <v>28</v>
      </c>
      <c r="O27" s="6">
        <v>130</v>
      </c>
      <c r="P27" s="28">
        <f t="shared" si="4"/>
        <v>16.568047337278106</v>
      </c>
      <c r="Q27" s="26" t="str">
        <f t="shared" si="5"/>
        <v>สมส่วน</v>
      </c>
    </row>
    <row r="28" spans="1:17" ht="13.5" customHeight="1">
      <c r="A28" s="2">
        <v>25</v>
      </c>
      <c r="B28" s="31">
        <v>2</v>
      </c>
      <c r="C28" s="4">
        <v>40554</v>
      </c>
      <c r="D28" s="4">
        <f t="shared" ca="1" si="0"/>
        <v>45244</v>
      </c>
      <c r="E28" s="24" t="str">
        <f t="shared" ca="1" si="1"/>
        <v>12 ปี</v>
      </c>
      <c r="F28" s="24" t="str">
        <f t="shared" ca="1" si="2"/>
        <v>10 เดือน</v>
      </c>
      <c r="G28" s="24" t="str">
        <f t="shared" ca="1" si="3"/>
        <v>3 วัน</v>
      </c>
      <c r="H28" s="10"/>
      <c r="I28" s="10"/>
      <c r="J28" s="10"/>
      <c r="K28" s="10"/>
      <c r="L28" s="10"/>
      <c r="M28" s="10"/>
      <c r="N28" s="5">
        <v>14.8571428571429</v>
      </c>
      <c r="O28" s="6">
        <v>129.457142857143</v>
      </c>
      <c r="P28" s="28">
        <f t="shared" si="4"/>
        <v>8.865092339922132</v>
      </c>
      <c r="Q28" s="26" t="str">
        <f t="shared" si="5"/>
        <v>ผอม</v>
      </c>
    </row>
    <row r="29" spans="1:17" ht="13.5" customHeight="1">
      <c r="B29" s="29"/>
    </row>
    <row r="30" spans="1:17" ht="13.5" customHeight="1">
      <c r="B30" s="29"/>
    </row>
    <row r="31" spans="1:17" ht="13.5" customHeight="1">
      <c r="B31" s="30"/>
    </row>
    <row r="32" spans="1:1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">
    <mergeCell ref="A1:Q1"/>
    <mergeCell ref="A2:A3"/>
    <mergeCell ref="B2:B3"/>
    <mergeCell ref="C2:C3"/>
    <mergeCell ref="D2:D3"/>
    <mergeCell ref="E2:G2"/>
    <mergeCell ref="N2:Q2"/>
  </mergeCells>
  <pageMargins left="0.31" right="0.12" top="0.52" bottom="0.1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CHINPCH</dc:creator>
  <cp:lastModifiedBy>Supakarn Lutarm</cp:lastModifiedBy>
  <dcterms:created xsi:type="dcterms:W3CDTF">2021-12-13T10:24:56Z</dcterms:created>
  <dcterms:modified xsi:type="dcterms:W3CDTF">2023-11-14T11:33:15Z</dcterms:modified>
</cp:coreProperties>
</file>